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17955" windowHeight="11535" activeTab="2"/>
  </bookViews>
  <sheets>
    <sheet name="gauss" sheetId="1" r:id="rId1"/>
    <sheet name="tabel co" sheetId="4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K15" i="2" l="1"/>
  <c r="L16" i="4"/>
  <c r="L15" i="4"/>
  <c r="H22" i="4"/>
  <c r="H21" i="4"/>
  <c r="H20" i="4"/>
  <c r="H19" i="4"/>
  <c r="H18" i="4"/>
  <c r="H17" i="4"/>
  <c r="H16" i="4"/>
  <c r="H15" i="4"/>
  <c r="K16" i="2"/>
  <c r="K14" i="2"/>
  <c r="G17" i="2"/>
  <c r="F17" i="2"/>
  <c r="E17" i="2"/>
  <c r="G16" i="2"/>
  <c r="J20" i="2"/>
  <c r="J19" i="2"/>
  <c r="H21" i="2"/>
  <c r="H20" i="2"/>
  <c r="H19" i="2"/>
  <c r="K8" i="2"/>
  <c r="G15" i="2"/>
  <c r="F15" i="2"/>
  <c r="E15" i="2"/>
  <c r="G14" i="2"/>
  <c r="F14" i="2"/>
  <c r="E14" i="2"/>
  <c r="F12" i="2"/>
  <c r="G11" i="2"/>
  <c r="M10" i="2"/>
  <c r="M9" i="2"/>
  <c r="M8" i="2"/>
  <c r="F9" i="2"/>
  <c r="F7" i="2"/>
  <c r="K11" i="2"/>
  <c r="K10" i="2"/>
  <c r="K9" i="2"/>
  <c r="G6" i="2" l="1"/>
  <c r="F6" i="2"/>
  <c r="C22" i="2" s="1"/>
  <c r="F3" i="2"/>
  <c r="F5" i="2"/>
  <c r="D23" i="2"/>
  <c r="B23" i="2"/>
  <c r="D21" i="2"/>
  <c r="B21" i="2"/>
  <c r="E12" i="2"/>
  <c r="D12" i="2"/>
  <c r="G12" i="2"/>
  <c r="G9" i="2"/>
  <c r="E9" i="2"/>
  <c r="D9" i="2"/>
  <c r="G7" i="2"/>
  <c r="E7" i="2"/>
  <c r="D7" i="2"/>
  <c r="C7" i="2"/>
  <c r="E6" i="2"/>
  <c r="D6" i="2"/>
  <c r="C6" i="2"/>
  <c r="G5" i="2"/>
  <c r="E5" i="2"/>
  <c r="D5" i="2"/>
  <c r="C5" i="2"/>
  <c r="G3" i="2"/>
  <c r="E3" i="2"/>
  <c r="D3" i="2"/>
  <c r="C3" i="2"/>
  <c r="B3" i="2"/>
  <c r="D22" i="2" l="1"/>
  <c r="B22" i="2"/>
  <c r="F17" i="1" l="1"/>
  <c r="E17" i="1"/>
  <c r="F16" i="1"/>
  <c r="E16" i="1"/>
  <c r="F15" i="1"/>
  <c r="E15" i="1"/>
  <c r="K19" i="1"/>
  <c r="F13" i="1"/>
  <c r="E13" i="1"/>
  <c r="D13" i="1"/>
  <c r="C6" i="1"/>
  <c r="D10" i="1"/>
  <c r="D7" i="1"/>
  <c r="D6" i="1"/>
  <c r="F10" i="1"/>
  <c r="E10" i="1"/>
  <c r="E7" i="1"/>
  <c r="C7" i="1"/>
  <c r="F7" i="1" s="1"/>
  <c r="F8" i="1"/>
  <c r="E8" i="1"/>
  <c r="D8" i="1"/>
  <c r="C8" i="1"/>
  <c r="F6" i="1"/>
  <c r="E6" i="1"/>
  <c r="F4" i="1" l="1"/>
  <c r="E4" i="1"/>
  <c r="D4" i="1"/>
  <c r="C4" i="1"/>
  <c r="F12" i="1" l="1"/>
  <c r="B4" i="1" l="1"/>
  <c r="F2" i="4" l="1"/>
  <c r="K2" i="4" s="1"/>
  <c r="G2" i="4"/>
  <c r="H2" i="4"/>
  <c r="I2" i="4"/>
  <c r="J2" i="4"/>
  <c r="L2" i="4"/>
  <c r="M2" i="4"/>
  <c r="N2" i="4"/>
  <c r="P2" i="4"/>
  <c r="Q2" i="4"/>
  <c r="R2" i="4"/>
  <c r="S2" i="4"/>
  <c r="T2" i="4"/>
  <c r="F3" i="4"/>
  <c r="K3" i="4" s="1"/>
  <c r="G3" i="4"/>
  <c r="H3" i="4"/>
  <c r="I3" i="4"/>
  <c r="J3" i="4"/>
  <c r="L3" i="4"/>
  <c r="M3" i="4"/>
  <c r="N3" i="4"/>
  <c r="P3" i="4"/>
  <c r="Q3" i="4"/>
  <c r="R3" i="4"/>
  <c r="S3" i="4"/>
  <c r="T3" i="4"/>
  <c r="F4" i="4"/>
  <c r="K4" i="4" s="1"/>
  <c r="G4" i="4"/>
  <c r="H4" i="4"/>
  <c r="I4" i="4"/>
  <c r="J4" i="4"/>
  <c r="L4" i="4"/>
  <c r="M4" i="4"/>
  <c r="N4" i="4"/>
  <c r="P4" i="4"/>
  <c r="Q4" i="4"/>
  <c r="R4" i="4"/>
  <c r="S4" i="4"/>
  <c r="T4" i="4"/>
  <c r="F5" i="4"/>
  <c r="K5" i="4" s="1"/>
  <c r="G5" i="4"/>
  <c r="H5" i="4"/>
  <c r="I5" i="4"/>
  <c r="J5" i="4"/>
  <c r="L5" i="4"/>
  <c r="M5" i="4"/>
  <c r="N5" i="4"/>
  <c r="P5" i="4"/>
  <c r="Q5" i="4"/>
  <c r="R5" i="4"/>
  <c r="S5" i="4"/>
  <c r="T5" i="4"/>
  <c r="F6" i="4"/>
  <c r="K6" i="4" s="1"/>
  <c r="G6" i="4"/>
  <c r="H6" i="4"/>
  <c r="I6" i="4"/>
  <c r="J6" i="4"/>
  <c r="L6" i="4"/>
  <c r="M6" i="4"/>
  <c r="N6" i="4"/>
  <c r="P6" i="4"/>
  <c r="Q6" i="4"/>
  <c r="R6" i="4"/>
  <c r="S6" i="4"/>
  <c r="T6" i="4"/>
  <c r="F7" i="4"/>
  <c r="K7" i="4" s="1"/>
  <c r="G7" i="4"/>
  <c r="H7" i="4"/>
  <c r="I7" i="4"/>
  <c r="J7" i="4"/>
  <c r="L7" i="4"/>
  <c r="M7" i="4"/>
  <c r="N7" i="4"/>
  <c r="P7" i="4"/>
  <c r="Q7" i="4"/>
  <c r="R7" i="4"/>
  <c r="S7" i="4"/>
  <c r="T7" i="4"/>
  <c r="F8" i="4"/>
  <c r="K8" i="4" s="1"/>
  <c r="G8" i="4"/>
  <c r="H8" i="4"/>
  <c r="I8" i="4"/>
  <c r="J8" i="4"/>
  <c r="L8" i="4"/>
  <c r="M8" i="4"/>
  <c r="N8" i="4"/>
  <c r="P8" i="4"/>
  <c r="Q8" i="4"/>
  <c r="R8" i="4"/>
  <c r="S8" i="4"/>
  <c r="T8" i="4"/>
  <c r="F9" i="4"/>
  <c r="K9" i="4" s="1"/>
  <c r="G9" i="4"/>
  <c r="H9" i="4"/>
  <c r="I9" i="4"/>
  <c r="J9" i="4"/>
  <c r="L9" i="4"/>
  <c r="M9" i="4"/>
  <c r="N9" i="4"/>
  <c r="P9" i="4"/>
  <c r="Q9" i="4"/>
  <c r="R9" i="4"/>
  <c r="S9" i="4"/>
  <c r="T9" i="4"/>
  <c r="B10" i="4"/>
  <c r="C10" i="4"/>
  <c r="D10" i="4"/>
  <c r="E10" i="4"/>
  <c r="F10" i="4"/>
  <c r="G10" i="4"/>
  <c r="H10" i="4"/>
  <c r="I10" i="4"/>
  <c r="J10" i="4"/>
  <c r="L10" i="4"/>
  <c r="M10" i="4"/>
  <c r="N10" i="4"/>
  <c r="P10" i="4"/>
  <c r="Q10" i="4"/>
  <c r="R10" i="4"/>
  <c r="S10" i="4"/>
  <c r="T10" i="4"/>
  <c r="K10" i="4" l="1"/>
  <c r="U9" i="4"/>
  <c r="O9" i="4"/>
  <c r="U8" i="4"/>
  <c r="O8" i="4"/>
  <c r="U7" i="4"/>
  <c r="O7" i="4"/>
  <c r="U6" i="4"/>
  <c r="O6" i="4"/>
  <c r="U5" i="4"/>
  <c r="O5" i="4"/>
  <c r="U4" i="4"/>
  <c r="O4" i="4"/>
  <c r="U3" i="4"/>
  <c r="O3" i="4"/>
  <c r="U2" i="4"/>
  <c r="U10" i="4" s="1"/>
  <c r="O2" i="4"/>
  <c r="O10" i="4" s="1"/>
  <c r="V10" i="4" l="1"/>
</calcChain>
</file>

<file path=xl/sharedStrings.xml><?xml version="1.0" encoding="utf-8"?>
<sst xmlns="http://schemas.openxmlformats.org/spreadsheetml/2006/main" count="89" uniqueCount="58">
  <si>
    <t>[]</t>
  </si>
  <si>
    <t>ss</t>
  </si>
  <si>
    <t>cs</t>
  </si>
  <si>
    <t>cc</t>
  </si>
  <si>
    <t>bs</t>
  </si>
  <si>
    <t>bc</t>
  </si>
  <si>
    <t>bb</t>
  </si>
  <si>
    <t>as</t>
  </si>
  <si>
    <t>ac</t>
  </si>
  <si>
    <t>ab</t>
  </si>
  <si>
    <t>aa</t>
  </si>
  <si>
    <t>s</t>
  </si>
  <si>
    <t>c</t>
  </si>
  <si>
    <t>b</t>
  </si>
  <si>
    <t>a</t>
  </si>
  <si>
    <t>nr</t>
  </si>
  <si>
    <t>l</t>
  </si>
  <si>
    <t>al</t>
  </si>
  <si>
    <t>cl</t>
  </si>
  <si>
    <t>ll</t>
  </si>
  <si>
    <t>ls</t>
  </si>
  <si>
    <t>cc.1</t>
  </si>
  <si>
    <t>cl.1</t>
  </si>
  <si>
    <t>cb.1</t>
  </si>
  <si>
    <t>Column1</t>
  </si>
  <si>
    <t>Column2</t>
  </si>
  <si>
    <t>Column3</t>
  </si>
  <si>
    <t>Column4</t>
  </si>
  <si>
    <t>Column5</t>
  </si>
  <si>
    <t>Column6</t>
  </si>
  <si>
    <t>cc.2</t>
  </si>
  <si>
    <t>cl.2</t>
  </si>
  <si>
    <t>w</t>
  </si>
  <si>
    <t>w1</t>
  </si>
  <si>
    <t>w2</t>
  </si>
  <si>
    <t>w3</t>
  </si>
  <si>
    <t>w4</t>
  </si>
  <si>
    <t>cw.1</t>
  </si>
  <si>
    <t>cw.2</t>
  </si>
  <si>
    <t>lc.1</t>
  </si>
  <si>
    <t>ll.1</t>
  </si>
  <si>
    <t>lw.1</t>
  </si>
  <si>
    <t>ll.2</t>
  </si>
  <si>
    <t>lw.2</t>
  </si>
  <si>
    <t>k1</t>
  </si>
  <si>
    <t>k2</t>
  </si>
  <si>
    <t>k3</t>
  </si>
  <si>
    <t>k4</t>
  </si>
  <si>
    <t>v1</t>
  </si>
  <si>
    <t>v2</t>
  </si>
  <si>
    <t>v3</t>
  </si>
  <si>
    <t>v4</t>
  </si>
  <si>
    <t>v5</t>
  </si>
  <si>
    <t>v6</t>
  </si>
  <si>
    <t>v7</t>
  </si>
  <si>
    <t>v8</t>
  </si>
  <si>
    <t>vv</t>
  </si>
  <si>
    <t>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</si>
</sst>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1:F18" totalsRowShown="0">
  <autoFilter ref="A1:F18"/>
  <tableColumns count="6">
    <tableColumn id="1" name="Column1"/>
    <tableColumn id="2" name="Column2"/>
    <tableColumn id="3" name="Column3"/>
    <tableColumn id="4" name="Column4"/>
    <tableColumn id="5" name="Column5"/>
    <tableColumn id="6" name="Column6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="145" zoomScaleNormal="145" workbookViewId="0">
      <selection activeCell="H4" sqref="H4:K12"/>
    </sheetView>
  </sheetViews>
  <sheetFormatPr defaultRowHeight="15" x14ac:dyDescent="0.25"/>
  <cols>
    <col min="1" max="4" width="9.7109375" customWidth="1"/>
    <col min="5" max="5" width="13.7109375" customWidth="1"/>
    <col min="6" max="6" width="13.85546875" customWidth="1"/>
    <col min="9" max="9" width="9.7109375" customWidth="1"/>
    <col min="10" max="10" width="6.85546875" customWidth="1"/>
  </cols>
  <sheetData>
    <row r="1" spans="1:7" x14ac:dyDescent="0.25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</row>
    <row r="2" spans="1:7" x14ac:dyDescent="0.25">
      <c r="B2" t="s">
        <v>14</v>
      </c>
      <c r="C2" t="s">
        <v>13</v>
      </c>
      <c r="D2" t="s">
        <v>12</v>
      </c>
      <c r="E2" t="s">
        <v>16</v>
      </c>
      <c r="F2" t="s">
        <v>11</v>
      </c>
    </row>
    <row r="3" spans="1:7" x14ac:dyDescent="0.25">
      <c r="A3" t="s">
        <v>14</v>
      </c>
      <c r="B3">
        <v>4</v>
      </c>
      <c r="C3">
        <v>0</v>
      </c>
      <c r="D3">
        <v>2</v>
      </c>
      <c r="E3">
        <v>4.1879999999999997</v>
      </c>
      <c r="F3">
        <v>10.188000000000001</v>
      </c>
    </row>
    <row r="4" spans="1:7" x14ac:dyDescent="0.25">
      <c r="B4">
        <f>-(B3/B3)</f>
        <v>-1</v>
      </c>
      <c r="C4">
        <f>-(C3/B3)</f>
        <v>0</v>
      </c>
      <c r="D4">
        <f>-(D3/B3)</f>
        <v>-0.5</v>
      </c>
      <c r="E4">
        <f>-(E3/B3)</f>
        <v>-1.0469999999999999</v>
      </c>
      <c r="F4">
        <f>-(F3/B3)</f>
        <v>-2.5470000000000002</v>
      </c>
    </row>
    <row r="5" spans="1:7" x14ac:dyDescent="0.25">
      <c r="A5" t="s">
        <v>13</v>
      </c>
      <c r="C5">
        <v>4</v>
      </c>
      <c r="D5">
        <v>2</v>
      </c>
      <c r="E5">
        <v>4.0649999999999995</v>
      </c>
      <c r="F5">
        <v>10.065</v>
      </c>
    </row>
    <row r="6" spans="1:7" x14ac:dyDescent="0.25">
      <c r="C6">
        <f>-((C3*C3)/B3)</f>
        <v>0</v>
      </c>
      <c r="D6">
        <f>-((C3*D3)/B3)</f>
        <v>0</v>
      </c>
      <c r="E6">
        <f>-((C3*E3)/B3)</f>
        <v>0</v>
      </c>
      <c r="F6">
        <f>-((C3*F3)/B3)</f>
        <v>0</v>
      </c>
    </row>
    <row r="7" spans="1:7" x14ac:dyDescent="0.25">
      <c r="C7">
        <f>C5-((C3*C3)/B3)</f>
        <v>4</v>
      </c>
      <c r="D7">
        <f>D5-((C3*D3)/B3)</f>
        <v>2</v>
      </c>
      <c r="E7">
        <f>E5-((C3*E3)/B3)</f>
        <v>4.0649999999999995</v>
      </c>
      <c r="F7">
        <f>C7+D7+E7</f>
        <v>10.065</v>
      </c>
      <c r="G7" t="s">
        <v>6</v>
      </c>
    </row>
    <row r="8" spans="1:7" x14ac:dyDescent="0.25">
      <c r="C8">
        <f>-(C5/C5)</f>
        <v>-1</v>
      </c>
      <c r="D8">
        <f>-(D5/C5)</f>
        <v>-0.5</v>
      </c>
      <c r="E8">
        <f>-(E5/C5)</f>
        <v>-1.0162499999999999</v>
      </c>
      <c r="F8">
        <f>-(F5/C5)</f>
        <v>-2.5162499999999999</v>
      </c>
    </row>
    <row r="9" spans="1:7" x14ac:dyDescent="0.25">
      <c r="A9" t="s">
        <v>12</v>
      </c>
      <c r="D9">
        <v>4</v>
      </c>
      <c r="E9">
        <v>4.1180000000000003</v>
      </c>
      <c r="F9">
        <v>12.118</v>
      </c>
    </row>
    <row r="10" spans="1:7" x14ac:dyDescent="0.25">
      <c r="D10">
        <f>-((D3*D3)/B3)</f>
        <v>-1</v>
      </c>
      <c r="E10">
        <f>-((D3*E3)/B3)</f>
        <v>-2.0939999999999999</v>
      </c>
      <c r="F10">
        <f>-((D3*F3)/B3)</f>
        <v>-5.0940000000000003</v>
      </c>
    </row>
    <row r="11" spans="1:7" x14ac:dyDescent="0.25">
      <c r="D11">
        <v>0</v>
      </c>
      <c r="E11">
        <v>0</v>
      </c>
      <c r="F11">
        <v>0</v>
      </c>
    </row>
    <row r="12" spans="1:7" x14ac:dyDescent="0.25">
      <c r="D12">
        <v>2</v>
      </c>
      <c r="E12">
        <v>-8.5000000000000006E-3</v>
      </c>
      <c r="F12">
        <f>D12+E12</f>
        <v>1.9915</v>
      </c>
      <c r="G12" t="s">
        <v>3</v>
      </c>
    </row>
    <row r="13" spans="1:7" x14ac:dyDescent="0.25">
      <c r="D13">
        <f>-(D12/D12)</f>
        <v>-1</v>
      </c>
      <c r="E13">
        <f>-(E12/D12)</f>
        <v>4.2500000000000003E-3</v>
      </c>
      <c r="F13">
        <f>-(F12/D12)</f>
        <v>-0.99575000000000002</v>
      </c>
    </row>
    <row r="14" spans="1:7" x14ac:dyDescent="0.25">
      <c r="A14" t="s">
        <v>16</v>
      </c>
      <c r="E14">
        <v>9.0094590000000014</v>
      </c>
      <c r="F14">
        <v>21.380459000000002</v>
      </c>
    </row>
    <row r="15" spans="1:7" x14ac:dyDescent="0.25">
      <c r="E15">
        <f>-((E3*E3)/B3)</f>
        <v>-4.3848359999999991</v>
      </c>
      <c r="F15">
        <f>-((E3*F3)/B3)</f>
        <v>-10.666836</v>
      </c>
    </row>
    <row r="16" spans="1:7" x14ac:dyDescent="0.25">
      <c r="E16">
        <f>-((E7*E7)/C7)</f>
        <v>-4.1310562499999994</v>
      </c>
      <c r="F16">
        <f>-((E7*F7)/C7)</f>
        <v>-10.228556249999999</v>
      </c>
    </row>
    <row r="17" spans="5:11" x14ac:dyDescent="0.25">
      <c r="E17">
        <f>-((E12*E12)/D12)</f>
        <v>-3.6125000000000004E-5</v>
      </c>
      <c r="F17">
        <f>-((E12*E12)/D12)</f>
        <v>-3.6125000000000004E-5</v>
      </c>
    </row>
    <row r="19" spans="5:11" x14ac:dyDescent="0.25">
      <c r="K19">
        <f>65*4.41</f>
        <v>286.65000000000003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145" zoomScaleNormal="145" workbookViewId="0">
      <selection activeCell="H15" sqref="H15"/>
    </sheetView>
  </sheetViews>
  <sheetFormatPr defaultRowHeight="15" x14ac:dyDescent="0.25"/>
  <cols>
    <col min="1" max="1" width="5" customWidth="1"/>
    <col min="2" max="2" width="5.7109375" customWidth="1"/>
    <col min="3" max="3" width="7.7109375" customWidth="1"/>
    <col min="4" max="4" width="4.140625" customWidth="1"/>
    <col min="5" max="5" width="7.42578125" customWidth="1"/>
    <col min="6" max="6" width="6.7109375" customWidth="1"/>
    <col min="7" max="7" width="4.7109375" customWidth="1"/>
    <col min="8" max="8" width="14.85546875" customWidth="1"/>
    <col min="9" max="9" width="4.140625" customWidth="1"/>
    <col min="10" max="10" width="6.85546875" customWidth="1"/>
    <col min="11" max="11" width="7.140625" customWidth="1"/>
    <col min="12" max="12" width="9.85546875" customWidth="1"/>
    <col min="13" max="13" width="4.5703125" customWidth="1"/>
    <col min="14" max="14" width="6.85546875" customWidth="1"/>
    <col min="15" max="15" width="8.85546875" customWidth="1"/>
    <col min="16" max="16" width="4.28515625" customWidth="1"/>
    <col min="17" max="17" width="6.28515625" customWidth="1"/>
    <col min="18" max="18" width="7.42578125" customWidth="1"/>
    <col min="19" max="19" width="6.28515625" customWidth="1"/>
    <col min="20" max="20" width="8.85546875" customWidth="1"/>
    <col min="21" max="22" width="7.5703125" customWidth="1"/>
  </cols>
  <sheetData>
    <row r="1" spans="1:22" x14ac:dyDescent="0.25">
      <c r="A1" t="s">
        <v>15</v>
      </c>
      <c r="B1" t="s">
        <v>14</v>
      </c>
      <c r="C1" t="s">
        <v>13</v>
      </c>
      <c r="D1" t="s">
        <v>12</v>
      </c>
      <c r="E1" t="s">
        <v>16</v>
      </c>
      <c r="F1" t="s">
        <v>11</v>
      </c>
      <c r="G1" t="s">
        <v>10</v>
      </c>
      <c r="H1" t="s">
        <v>9</v>
      </c>
      <c r="I1" t="s">
        <v>8</v>
      </c>
      <c r="J1" t="s">
        <v>17</v>
      </c>
      <c r="K1" t="s">
        <v>7</v>
      </c>
      <c r="L1" t="s">
        <v>6</v>
      </c>
      <c r="M1" t="s">
        <v>5</v>
      </c>
      <c r="N1" t="s">
        <v>16</v>
      </c>
      <c r="O1" t="s">
        <v>4</v>
      </c>
      <c r="P1" t="s">
        <v>3</v>
      </c>
      <c r="Q1" t="s">
        <v>18</v>
      </c>
      <c r="R1" t="s">
        <v>2</v>
      </c>
      <c r="S1" t="s">
        <v>19</v>
      </c>
      <c r="T1" t="s">
        <v>20</v>
      </c>
      <c r="U1" t="s">
        <v>1</v>
      </c>
    </row>
    <row r="2" spans="1:22" x14ac:dyDescent="0.25">
      <c r="A2">
        <v>1</v>
      </c>
      <c r="B2">
        <v>1</v>
      </c>
      <c r="C2">
        <v>0</v>
      </c>
      <c r="D2">
        <v>1</v>
      </c>
      <c r="E2">
        <v>1.075</v>
      </c>
      <c r="F2">
        <f t="shared" ref="F2:F9" si="0">B2+C2+D2+E2</f>
        <v>3.0750000000000002</v>
      </c>
      <c r="G2">
        <f t="shared" ref="G2:G9" si="1">B2*B2</f>
        <v>1</v>
      </c>
      <c r="H2">
        <f t="shared" ref="H2:H9" si="2">B2*C2</f>
        <v>0</v>
      </c>
      <c r="I2">
        <f t="shared" ref="I2:I9" si="3">B2*D2</f>
        <v>1</v>
      </c>
      <c r="J2">
        <f t="shared" ref="J2:J9" si="4">B2*E2</f>
        <v>1.075</v>
      </c>
      <c r="K2">
        <f t="shared" ref="K2:K9" si="5">B2*F2</f>
        <v>3.0750000000000002</v>
      </c>
      <c r="L2">
        <f t="shared" ref="L2:L9" si="6">C2*C2</f>
        <v>0</v>
      </c>
      <c r="M2">
        <f t="shared" ref="M2:M9" si="7">C2*D2</f>
        <v>0</v>
      </c>
      <c r="N2">
        <f t="shared" ref="N2:N9" si="8">C2*E2</f>
        <v>0</v>
      </c>
      <c r="O2">
        <f t="shared" ref="O2:O9" si="9">C2*F2</f>
        <v>0</v>
      </c>
      <c r="P2">
        <f t="shared" ref="P2:P9" si="10">D2*D2</f>
        <v>1</v>
      </c>
      <c r="Q2">
        <f t="shared" ref="Q2:Q9" si="11">D2*E2</f>
        <v>1.075</v>
      </c>
      <c r="R2">
        <f t="shared" ref="R2:R9" si="12">D2*F2</f>
        <v>3.0750000000000002</v>
      </c>
      <c r="S2">
        <f t="shared" ref="S2:S9" si="13">E2*E2</f>
        <v>1.1556249999999999</v>
      </c>
      <c r="T2">
        <f t="shared" ref="T2:T9" si="14">E2*F2</f>
        <v>3.305625</v>
      </c>
      <c r="U2">
        <f t="shared" ref="U2:U9" si="15">F2*F2</f>
        <v>9.4556250000000013</v>
      </c>
    </row>
    <row r="3" spans="1:22" x14ac:dyDescent="0.25">
      <c r="A3">
        <v>2</v>
      </c>
      <c r="B3">
        <v>1</v>
      </c>
      <c r="C3">
        <v>0</v>
      </c>
      <c r="D3">
        <v>1</v>
      </c>
      <c r="E3">
        <v>0.65600000000000003</v>
      </c>
      <c r="F3">
        <f t="shared" si="0"/>
        <v>2.6560000000000001</v>
      </c>
      <c r="G3">
        <f t="shared" si="1"/>
        <v>1</v>
      </c>
      <c r="H3">
        <f t="shared" si="2"/>
        <v>0</v>
      </c>
      <c r="I3">
        <f t="shared" si="3"/>
        <v>1</v>
      </c>
      <c r="J3">
        <f t="shared" si="4"/>
        <v>0.65600000000000003</v>
      </c>
      <c r="K3">
        <f t="shared" si="5"/>
        <v>2.6560000000000001</v>
      </c>
      <c r="L3">
        <f t="shared" si="6"/>
        <v>0</v>
      </c>
      <c r="M3">
        <f t="shared" si="7"/>
        <v>0</v>
      </c>
      <c r="N3">
        <f t="shared" si="8"/>
        <v>0</v>
      </c>
      <c r="O3">
        <f t="shared" si="9"/>
        <v>0</v>
      </c>
      <c r="P3">
        <f t="shared" si="10"/>
        <v>1</v>
      </c>
      <c r="Q3">
        <f t="shared" si="11"/>
        <v>0.65600000000000003</v>
      </c>
      <c r="R3">
        <f t="shared" si="12"/>
        <v>2.6560000000000001</v>
      </c>
      <c r="S3">
        <f t="shared" si="13"/>
        <v>0.43033600000000005</v>
      </c>
      <c r="T3">
        <f t="shared" si="14"/>
        <v>1.7423360000000001</v>
      </c>
      <c r="U3">
        <f t="shared" si="15"/>
        <v>7.0543360000000011</v>
      </c>
    </row>
    <row r="4" spans="1:22" x14ac:dyDescent="0.25">
      <c r="A4">
        <v>3</v>
      </c>
      <c r="B4">
        <v>1</v>
      </c>
      <c r="C4">
        <v>0</v>
      </c>
      <c r="D4">
        <v>0</v>
      </c>
      <c r="E4">
        <v>0.96</v>
      </c>
      <c r="F4">
        <f t="shared" si="0"/>
        <v>1.96</v>
      </c>
      <c r="G4">
        <f t="shared" si="1"/>
        <v>1</v>
      </c>
      <c r="H4">
        <f t="shared" si="2"/>
        <v>0</v>
      </c>
      <c r="I4">
        <f t="shared" si="3"/>
        <v>0</v>
      </c>
      <c r="J4">
        <f t="shared" si="4"/>
        <v>0.96</v>
      </c>
      <c r="K4">
        <f t="shared" si="5"/>
        <v>1.96</v>
      </c>
      <c r="L4">
        <f t="shared" si="6"/>
        <v>0</v>
      </c>
      <c r="M4">
        <f t="shared" si="7"/>
        <v>0</v>
      </c>
      <c r="N4">
        <f t="shared" si="8"/>
        <v>0</v>
      </c>
      <c r="O4">
        <f t="shared" si="9"/>
        <v>0</v>
      </c>
      <c r="P4">
        <f t="shared" si="10"/>
        <v>0</v>
      </c>
      <c r="Q4">
        <f t="shared" si="11"/>
        <v>0</v>
      </c>
      <c r="R4">
        <f t="shared" si="12"/>
        <v>0</v>
      </c>
      <c r="S4">
        <f t="shared" si="13"/>
        <v>0.92159999999999997</v>
      </c>
      <c r="T4">
        <f t="shared" si="14"/>
        <v>1.8815999999999999</v>
      </c>
      <c r="U4">
        <f t="shared" si="15"/>
        <v>3.8415999999999997</v>
      </c>
    </row>
    <row r="5" spans="1:22" x14ac:dyDescent="0.25">
      <c r="A5">
        <v>4</v>
      </c>
      <c r="B5">
        <v>1</v>
      </c>
      <c r="C5">
        <v>0</v>
      </c>
      <c r="D5">
        <v>0</v>
      </c>
      <c r="E5">
        <v>1.4970000000000001</v>
      </c>
      <c r="F5">
        <f t="shared" si="0"/>
        <v>2.4969999999999999</v>
      </c>
      <c r="G5">
        <f t="shared" si="1"/>
        <v>1</v>
      </c>
      <c r="H5">
        <f t="shared" si="2"/>
        <v>0</v>
      </c>
      <c r="I5">
        <f t="shared" si="3"/>
        <v>0</v>
      </c>
      <c r="J5">
        <f t="shared" si="4"/>
        <v>1.4970000000000001</v>
      </c>
      <c r="K5">
        <f t="shared" si="5"/>
        <v>2.4969999999999999</v>
      </c>
      <c r="L5">
        <f t="shared" si="6"/>
        <v>0</v>
      </c>
      <c r="M5">
        <f t="shared" si="7"/>
        <v>0</v>
      </c>
      <c r="N5">
        <f t="shared" si="8"/>
        <v>0</v>
      </c>
      <c r="O5">
        <f t="shared" si="9"/>
        <v>0</v>
      </c>
      <c r="P5">
        <f t="shared" si="10"/>
        <v>0</v>
      </c>
      <c r="Q5">
        <f t="shared" si="11"/>
        <v>0</v>
      </c>
      <c r="R5">
        <f t="shared" si="12"/>
        <v>0</v>
      </c>
      <c r="S5">
        <f t="shared" si="13"/>
        <v>2.2410090000000005</v>
      </c>
      <c r="T5">
        <f t="shared" si="14"/>
        <v>3.7380089999999999</v>
      </c>
      <c r="U5">
        <f t="shared" si="15"/>
        <v>6.2350089999999998</v>
      </c>
    </row>
    <row r="6" spans="1:22" x14ac:dyDescent="0.25">
      <c r="A6">
        <v>5</v>
      </c>
      <c r="B6">
        <v>0</v>
      </c>
      <c r="C6">
        <v>1</v>
      </c>
      <c r="D6">
        <v>0</v>
      </c>
      <c r="E6">
        <v>0.88400000000000001</v>
      </c>
      <c r="F6">
        <f t="shared" si="0"/>
        <v>1.8839999999999999</v>
      </c>
      <c r="G6">
        <f t="shared" si="1"/>
        <v>0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  <c r="L6">
        <f t="shared" si="6"/>
        <v>1</v>
      </c>
      <c r="M6">
        <f t="shared" si="7"/>
        <v>0</v>
      </c>
      <c r="N6">
        <f t="shared" si="8"/>
        <v>0.88400000000000001</v>
      </c>
      <c r="O6">
        <f t="shared" si="9"/>
        <v>1.8839999999999999</v>
      </c>
      <c r="P6">
        <f t="shared" si="10"/>
        <v>0</v>
      </c>
      <c r="Q6">
        <f t="shared" si="11"/>
        <v>0</v>
      </c>
      <c r="R6">
        <f t="shared" si="12"/>
        <v>0</v>
      </c>
      <c r="S6">
        <f t="shared" si="13"/>
        <v>0.78145600000000004</v>
      </c>
      <c r="T6">
        <f t="shared" si="14"/>
        <v>1.6654559999999998</v>
      </c>
      <c r="U6">
        <f t="shared" si="15"/>
        <v>3.5494559999999997</v>
      </c>
    </row>
    <row r="7" spans="1:22" x14ac:dyDescent="0.25">
      <c r="A7">
        <v>6</v>
      </c>
      <c r="B7">
        <v>0</v>
      </c>
      <c r="C7">
        <v>1</v>
      </c>
      <c r="D7">
        <v>0</v>
      </c>
      <c r="E7">
        <v>0.79400000000000004</v>
      </c>
      <c r="F7">
        <f t="shared" si="0"/>
        <v>1.794</v>
      </c>
      <c r="G7">
        <f t="shared" si="1"/>
        <v>0</v>
      </c>
      <c r="H7">
        <f t="shared" si="2"/>
        <v>0</v>
      </c>
      <c r="I7">
        <f t="shared" si="3"/>
        <v>0</v>
      </c>
      <c r="J7">
        <f t="shared" si="4"/>
        <v>0</v>
      </c>
      <c r="K7">
        <f t="shared" si="5"/>
        <v>0</v>
      </c>
      <c r="L7">
        <f t="shared" si="6"/>
        <v>1</v>
      </c>
      <c r="M7">
        <f t="shared" si="7"/>
        <v>0</v>
      </c>
      <c r="N7">
        <f t="shared" si="8"/>
        <v>0.79400000000000004</v>
      </c>
      <c r="O7">
        <f t="shared" si="9"/>
        <v>1.794</v>
      </c>
      <c r="P7">
        <f t="shared" si="10"/>
        <v>0</v>
      </c>
      <c r="Q7">
        <f t="shared" si="11"/>
        <v>0</v>
      </c>
      <c r="R7">
        <f t="shared" si="12"/>
        <v>0</v>
      </c>
      <c r="S7">
        <f t="shared" si="13"/>
        <v>0.63043600000000011</v>
      </c>
      <c r="T7">
        <f t="shared" si="14"/>
        <v>1.424436</v>
      </c>
      <c r="U7">
        <f t="shared" si="15"/>
        <v>3.2184360000000001</v>
      </c>
    </row>
    <row r="8" spans="1:22" x14ac:dyDescent="0.25">
      <c r="A8">
        <v>7</v>
      </c>
      <c r="B8">
        <v>0</v>
      </c>
      <c r="C8">
        <v>1</v>
      </c>
      <c r="D8">
        <v>1</v>
      </c>
      <c r="E8">
        <v>1.2010000000000001</v>
      </c>
      <c r="F8">
        <f t="shared" si="0"/>
        <v>3.2010000000000001</v>
      </c>
      <c r="G8">
        <f t="shared" si="1"/>
        <v>0</v>
      </c>
      <c r="H8">
        <f t="shared" si="2"/>
        <v>0</v>
      </c>
      <c r="I8">
        <f t="shared" si="3"/>
        <v>0</v>
      </c>
      <c r="J8">
        <f t="shared" si="4"/>
        <v>0</v>
      </c>
      <c r="K8">
        <f t="shared" si="5"/>
        <v>0</v>
      </c>
      <c r="L8">
        <f t="shared" si="6"/>
        <v>1</v>
      </c>
      <c r="M8">
        <f t="shared" si="7"/>
        <v>1</v>
      </c>
      <c r="N8">
        <f t="shared" si="8"/>
        <v>1.2010000000000001</v>
      </c>
      <c r="O8">
        <f t="shared" si="9"/>
        <v>3.2010000000000001</v>
      </c>
      <c r="P8">
        <f t="shared" si="10"/>
        <v>1</v>
      </c>
      <c r="Q8">
        <f t="shared" si="11"/>
        <v>1.2010000000000001</v>
      </c>
      <c r="R8">
        <f t="shared" si="12"/>
        <v>3.2010000000000001</v>
      </c>
      <c r="S8">
        <f t="shared" si="13"/>
        <v>1.4424010000000003</v>
      </c>
      <c r="T8">
        <f t="shared" si="14"/>
        <v>3.8444010000000004</v>
      </c>
      <c r="U8">
        <f t="shared" si="15"/>
        <v>10.246401000000001</v>
      </c>
    </row>
    <row r="9" spans="1:22" x14ac:dyDescent="0.25">
      <c r="A9">
        <v>8</v>
      </c>
      <c r="B9">
        <v>0</v>
      </c>
      <c r="C9">
        <v>1</v>
      </c>
      <c r="D9">
        <v>1</v>
      </c>
      <c r="E9">
        <v>1.1859999999999999</v>
      </c>
      <c r="F9">
        <f t="shared" si="0"/>
        <v>3.1859999999999999</v>
      </c>
      <c r="G9">
        <f t="shared" si="1"/>
        <v>0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0</v>
      </c>
      <c r="L9">
        <f t="shared" si="6"/>
        <v>1</v>
      </c>
      <c r="M9">
        <f t="shared" si="7"/>
        <v>1</v>
      </c>
      <c r="N9">
        <f t="shared" si="8"/>
        <v>1.1859999999999999</v>
      </c>
      <c r="O9">
        <f t="shared" si="9"/>
        <v>3.1859999999999999</v>
      </c>
      <c r="P9">
        <f t="shared" si="10"/>
        <v>1</v>
      </c>
      <c r="Q9">
        <f t="shared" si="11"/>
        <v>1.1859999999999999</v>
      </c>
      <c r="R9">
        <f t="shared" si="12"/>
        <v>3.1859999999999999</v>
      </c>
      <c r="S9">
        <f t="shared" si="13"/>
        <v>1.406596</v>
      </c>
      <c r="T9">
        <f t="shared" si="14"/>
        <v>3.7785959999999998</v>
      </c>
      <c r="U9">
        <f t="shared" si="15"/>
        <v>10.150596</v>
      </c>
    </row>
    <row r="10" spans="1:22" x14ac:dyDescent="0.25">
      <c r="A10" t="s">
        <v>0</v>
      </c>
      <c r="B10">
        <f t="shared" ref="B10:U10" si="16">B2+B3+B4+B5+B6+B7+B8+B9</f>
        <v>4</v>
      </c>
      <c r="C10">
        <f t="shared" si="16"/>
        <v>4</v>
      </c>
      <c r="D10">
        <f t="shared" si="16"/>
        <v>4</v>
      </c>
      <c r="E10">
        <f t="shared" si="16"/>
        <v>8.2530000000000001</v>
      </c>
      <c r="F10">
        <f t="shared" si="16"/>
        <v>20.253</v>
      </c>
      <c r="G10">
        <f t="shared" si="16"/>
        <v>4</v>
      </c>
      <c r="H10">
        <f t="shared" si="16"/>
        <v>0</v>
      </c>
      <c r="I10">
        <f t="shared" si="16"/>
        <v>2</v>
      </c>
      <c r="J10">
        <f t="shared" si="16"/>
        <v>4.1879999999999997</v>
      </c>
      <c r="K10">
        <f t="shared" si="16"/>
        <v>10.187999999999999</v>
      </c>
      <c r="L10">
        <f t="shared" si="16"/>
        <v>4</v>
      </c>
      <c r="M10">
        <f t="shared" si="16"/>
        <v>2</v>
      </c>
      <c r="N10">
        <f t="shared" si="16"/>
        <v>4.0649999999999995</v>
      </c>
      <c r="O10">
        <f t="shared" si="16"/>
        <v>10.065</v>
      </c>
      <c r="P10">
        <f t="shared" si="16"/>
        <v>4</v>
      </c>
      <c r="Q10">
        <f t="shared" si="16"/>
        <v>4.1180000000000003</v>
      </c>
      <c r="R10">
        <f t="shared" si="16"/>
        <v>12.118</v>
      </c>
      <c r="S10">
        <f t="shared" si="16"/>
        <v>9.0094590000000014</v>
      </c>
      <c r="T10">
        <f t="shared" si="16"/>
        <v>21.380459000000002</v>
      </c>
      <c r="U10">
        <f t="shared" si="16"/>
        <v>53.751458999999997</v>
      </c>
      <c r="V10">
        <f>K10+O10+R10+T10</f>
        <v>53.751459000000004</v>
      </c>
    </row>
    <row r="15" spans="1:22" x14ac:dyDescent="0.25">
      <c r="G15" t="s">
        <v>48</v>
      </c>
      <c r="H15">
        <f>B2*C19+C2*C18+D2*C17+E2*C16</f>
        <v>10.674085144249998</v>
      </c>
      <c r="K15" t="s">
        <v>56</v>
      </c>
      <c r="L15">
        <f>H15*H15+H16*H16+H17*H17+H19*H19+H18*H18+H20*H20+H21*H21+H22*H22</f>
        <v>391.83968211258826</v>
      </c>
    </row>
    <row r="16" spans="1:22" x14ac:dyDescent="0.25">
      <c r="B16" t="s">
        <v>47</v>
      </c>
      <c r="C16">
        <v>3.306</v>
      </c>
      <c r="G16" t="s">
        <v>49</v>
      </c>
      <c r="H16">
        <f>B3*C19+C3*C18+D3*C17+E3*C16</f>
        <v>9.2888711442499989</v>
      </c>
      <c r="K16" t="s">
        <v>57</v>
      </c>
      <c r="L16">
        <f>-(C24*C16+C23*C17+C22*C18+C21*C19)</f>
        <v>120.6956601735</v>
      </c>
    </row>
    <row r="17" spans="2:8" x14ac:dyDescent="0.25">
      <c r="B17" t="s">
        <v>46</v>
      </c>
      <c r="C17">
        <v>1.7640504999999989</v>
      </c>
      <c r="G17" t="s">
        <v>50</v>
      </c>
      <c r="H17">
        <f>B4*C19+C4*C18+D4*C17+E4*C16</f>
        <v>8.5298446442499998</v>
      </c>
    </row>
    <row r="18" spans="2:8" x14ac:dyDescent="0.25">
      <c r="B18" t="s">
        <v>45</v>
      </c>
      <c r="C18">
        <v>-5.2417477499999992</v>
      </c>
      <c r="G18" t="s">
        <v>51</v>
      </c>
      <c r="H18">
        <f>B5*C19+C5*C18+D5*C17+E5*C16</f>
        <v>10.305166644250001</v>
      </c>
    </row>
    <row r="19" spans="2:8" x14ac:dyDescent="0.25">
      <c r="B19" t="s">
        <v>44</v>
      </c>
      <c r="C19">
        <v>5.3560846442500001</v>
      </c>
      <c r="G19" t="s">
        <v>52</v>
      </c>
      <c r="H19">
        <f>B6*C19+C6*C18+D6*C17+E6*C16</f>
        <v>-2.3192437499999992</v>
      </c>
    </row>
    <row r="20" spans="2:8" x14ac:dyDescent="0.25">
      <c r="G20" t="s">
        <v>53</v>
      </c>
      <c r="H20">
        <f>B7*C19+C7*C18+D7*C17+E7*C16</f>
        <v>-2.6167837499999989</v>
      </c>
    </row>
    <row r="21" spans="2:8" x14ac:dyDescent="0.25">
      <c r="B21" t="s">
        <v>36</v>
      </c>
      <c r="C21">
        <v>-22</v>
      </c>
      <c r="G21" t="s">
        <v>54</v>
      </c>
      <c r="H21">
        <f>B8*C19+C8*C18+D8*C17+E8*C16</f>
        <v>0.49280875000000002</v>
      </c>
    </row>
    <row r="22" spans="2:8" x14ac:dyDescent="0.25">
      <c r="B22" t="s">
        <v>35</v>
      </c>
      <c r="C22">
        <v>0</v>
      </c>
      <c r="G22" t="s">
        <v>55</v>
      </c>
      <c r="H22">
        <f>B9*C19+C9*C18+D9*C17+E9*C16</f>
        <v>0.44321874999999977</v>
      </c>
    </row>
    <row r="23" spans="2:8" x14ac:dyDescent="0.25">
      <c r="B23" t="s">
        <v>34</v>
      </c>
      <c r="C23">
        <v>4</v>
      </c>
    </row>
    <row r="24" spans="2:8" x14ac:dyDescent="0.25">
      <c r="B24" t="s">
        <v>33</v>
      </c>
      <c r="C24">
        <v>-3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topLeftCell="B4" zoomScale="145" zoomScaleNormal="145" workbookViewId="0">
      <selection activeCell="K15" sqref="K15"/>
    </sheetView>
  </sheetViews>
  <sheetFormatPr defaultRowHeight="15" x14ac:dyDescent="0.25"/>
  <cols>
    <col min="5" max="5" width="10.42578125" customWidth="1"/>
    <col min="11" max="11" width="8.140625" customWidth="1"/>
  </cols>
  <sheetData>
    <row r="1" spans="1:13" x14ac:dyDescent="0.25">
      <c r="B1" t="s">
        <v>14</v>
      </c>
      <c r="C1" t="s">
        <v>13</v>
      </c>
      <c r="D1" t="s">
        <v>12</v>
      </c>
      <c r="E1" t="s">
        <v>16</v>
      </c>
      <c r="F1" t="s">
        <v>32</v>
      </c>
      <c r="G1" t="s">
        <v>11</v>
      </c>
    </row>
    <row r="2" spans="1:13" x14ac:dyDescent="0.25">
      <c r="A2" t="s">
        <v>14</v>
      </c>
      <c r="B2">
        <v>4</v>
      </c>
      <c r="C2">
        <v>0</v>
      </c>
      <c r="D2">
        <v>2</v>
      </c>
      <c r="E2">
        <v>4.1879999999999997</v>
      </c>
      <c r="F2">
        <v>-3</v>
      </c>
      <c r="G2">
        <v>10.188000000000001</v>
      </c>
      <c r="K2" t="s">
        <v>33</v>
      </c>
      <c r="L2">
        <v>-3</v>
      </c>
    </row>
    <row r="3" spans="1:13" x14ac:dyDescent="0.25">
      <c r="B3">
        <f>-(B2/B2)</f>
        <v>-1</v>
      </c>
      <c r="C3">
        <f>-(C2/B2)</f>
        <v>0</v>
      </c>
      <c r="D3">
        <f>-(D2/B2)</f>
        <v>-0.5</v>
      </c>
      <c r="E3">
        <f>-(E2/B2)</f>
        <v>-1.0469999999999999</v>
      </c>
      <c r="F3">
        <f>-(F2/B2)</f>
        <v>0.75</v>
      </c>
      <c r="G3">
        <f>-(G2/B2)</f>
        <v>-2.5470000000000002</v>
      </c>
      <c r="K3" t="s">
        <v>34</v>
      </c>
      <c r="L3">
        <v>4</v>
      </c>
    </row>
    <row r="4" spans="1:13" x14ac:dyDescent="0.25">
      <c r="A4" t="s">
        <v>13</v>
      </c>
      <c r="C4">
        <v>4</v>
      </c>
      <c r="D4">
        <v>2</v>
      </c>
      <c r="E4">
        <v>4.0649999999999995</v>
      </c>
      <c r="F4">
        <v>4</v>
      </c>
      <c r="G4">
        <v>10.065</v>
      </c>
      <c r="K4" t="s">
        <v>35</v>
      </c>
      <c r="L4">
        <v>0</v>
      </c>
    </row>
    <row r="5" spans="1:13" x14ac:dyDescent="0.25">
      <c r="C5">
        <f>-((C2*C2)/B2)</f>
        <v>0</v>
      </c>
      <c r="D5">
        <f>-((C2*D2)/B2)</f>
        <v>0</v>
      </c>
      <c r="E5">
        <f>-((C2*E2)/B2)</f>
        <v>0</v>
      </c>
      <c r="F5">
        <f>-((C2*F2)/B2)</f>
        <v>0</v>
      </c>
      <c r="G5">
        <f>-((C2*G2)/B2)</f>
        <v>0</v>
      </c>
      <c r="K5" t="s">
        <v>36</v>
      </c>
      <c r="L5">
        <v>-22</v>
      </c>
    </row>
    <row r="6" spans="1:13" x14ac:dyDescent="0.25">
      <c r="C6">
        <f>C4-((C2*C2)/B2)</f>
        <v>4</v>
      </c>
      <c r="D6">
        <f>D4-((C2*D2)/B2)</f>
        <v>2</v>
      </c>
      <c r="E6">
        <f>E4-((C2*E2)/B2)</f>
        <v>4.0649999999999995</v>
      </c>
      <c r="F6">
        <f>F4-((C2*F2)/B2)</f>
        <v>4</v>
      </c>
      <c r="G6">
        <f>C6+D6+E6+F6</f>
        <v>14.065</v>
      </c>
      <c r="H6" t="s">
        <v>6</v>
      </c>
    </row>
    <row r="7" spans="1:13" x14ac:dyDescent="0.25">
      <c r="C7">
        <f>-(C4/C4)</f>
        <v>-1</v>
      </c>
      <c r="D7">
        <f>-(D4/C4)</f>
        <v>-0.5</v>
      </c>
      <c r="E7">
        <f>-(E4/C4)</f>
        <v>-1.0162499999999999</v>
      </c>
      <c r="F7">
        <f>-(F4/C4)</f>
        <v>-1</v>
      </c>
      <c r="G7">
        <f>-(G4/C4)</f>
        <v>-2.5162499999999999</v>
      </c>
    </row>
    <row r="8" spans="1:13" x14ac:dyDescent="0.25">
      <c r="A8" t="s">
        <v>12</v>
      </c>
      <c r="D8">
        <v>4</v>
      </c>
      <c r="E8">
        <v>4.1180000000000003</v>
      </c>
      <c r="F8">
        <v>0</v>
      </c>
      <c r="G8">
        <v>12.118</v>
      </c>
      <c r="J8" t="s">
        <v>23</v>
      </c>
      <c r="K8">
        <f>D4-((D2*C2)/B2)</f>
        <v>2</v>
      </c>
      <c r="L8" t="s">
        <v>30</v>
      </c>
      <c r="M8">
        <f>K9-((K8*D6)/C6)</f>
        <v>2</v>
      </c>
    </row>
    <row r="9" spans="1:13" x14ac:dyDescent="0.25">
      <c r="D9">
        <f>-((D2*D2)/B2)</f>
        <v>-1</v>
      </c>
      <c r="E9">
        <f>-((D2*E2)/B2)</f>
        <v>-2.0939999999999999</v>
      </c>
      <c r="F9">
        <f>-((D2*F2)/B2)</f>
        <v>1.5</v>
      </c>
      <c r="G9">
        <f>-((D2*G2)/B2)</f>
        <v>-5.0940000000000003</v>
      </c>
      <c r="J9" t="s">
        <v>21</v>
      </c>
      <c r="K9">
        <f>D8-((D2*D2)/B2)</f>
        <v>3</v>
      </c>
      <c r="L9" t="s">
        <v>31</v>
      </c>
      <c r="M9">
        <f>K10-((K8*E6)/C6)</f>
        <v>-8.4999999999992859E-3</v>
      </c>
    </row>
    <row r="10" spans="1:13" x14ac:dyDescent="0.25">
      <c r="D10">
        <v>0</v>
      </c>
      <c r="E10">
        <v>0</v>
      </c>
      <c r="F10">
        <v>0</v>
      </c>
      <c r="G10">
        <v>0</v>
      </c>
      <c r="J10" t="s">
        <v>22</v>
      </c>
      <c r="K10">
        <f>E8-((D2*E2)/B2)</f>
        <v>2.0240000000000005</v>
      </c>
      <c r="L10" t="s">
        <v>38</v>
      </c>
      <c r="M10">
        <f>K11-((K8*F6)/C6)</f>
        <v>-3.5</v>
      </c>
    </row>
    <row r="11" spans="1:13" x14ac:dyDescent="0.25">
      <c r="D11">
        <v>2</v>
      </c>
      <c r="E11">
        <v>-8.4999999999992859E-3</v>
      </c>
      <c r="F11">
        <v>-3.5</v>
      </c>
      <c r="G11">
        <f>D11+E11+F11</f>
        <v>-1.5084999999999993</v>
      </c>
      <c r="H11" t="s">
        <v>3</v>
      </c>
      <c r="J11" t="s">
        <v>37</v>
      </c>
      <c r="K11">
        <f>F2-((D2*F2)/B2)</f>
        <v>-1.5</v>
      </c>
    </row>
    <row r="12" spans="1:13" x14ac:dyDescent="0.25">
      <c r="D12">
        <f>-(D11/D11)</f>
        <v>-1</v>
      </c>
      <c r="E12">
        <f>-(E11/D11)</f>
        <v>4.249999999999643E-3</v>
      </c>
      <c r="F12">
        <f>-(F11/D11)</f>
        <v>1.75</v>
      </c>
      <c r="G12">
        <f>-(G11/D11)</f>
        <v>0.75424999999999964</v>
      </c>
    </row>
    <row r="13" spans="1:13" x14ac:dyDescent="0.25">
      <c r="A13" t="s">
        <v>16</v>
      </c>
      <c r="E13">
        <v>9.0094590000000014</v>
      </c>
      <c r="F13">
        <v>-22</v>
      </c>
      <c r="G13">
        <v>21.380459000000002</v>
      </c>
      <c r="J13" t="s">
        <v>47</v>
      </c>
      <c r="K13">
        <v>3.306</v>
      </c>
    </row>
    <row r="14" spans="1:13" x14ac:dyDescent="0.25">
      <c r="E14">
        <f>-((E2*E2)/B2)</f>
        <v>-4.3848359999999991</v>
      </c>
      <c r="F14">
        <f>-((E2*F2)/B2)</f>
        <v>3.141</v>
      </c>
      <c r="G14">
        <f>E14+F14</f>
        <v>-1.2438359999999991</v>
      </c>
      <c r="J14" t="s">
        <v>46</v>
      </c>
      <c r="K14">
        <f>E12*K13+F12</f>
        <v>1.7640504999999989</v>
      </c>
    </row>
    <row r="15" spans="1:13" x14ac:dyDescent="0.25">
      <c r="E15">
        <f>-((E11*E11)/D11)</f>
        <v>-3.6124999999993932E-5</v>
      </c>
      <c r="F15">
        <f>-((E11*F11)/D11)</f>
        <v>-1.487499999999875E-2</v>
      </c>
      <c r="G15">
        <f>E15+F15</f>
        <v>-1.4911124999998745E-2</v>
      </c>
      <c r="J15" t="s">
        <v>45</v>
      </c>
      <c r="K15">
        <f>D7*K14+E7*K13+F7</f>
        <v>-5.2417477499999992</v>
      </c>
    </row>
    <row r="16" spans="1:13" x14ac:dyDescent="0.25">
      <c r="E16">
        <v>4.6332250000000013</v>
      </c>
      <c r="F16">
        <v>-15.317</v>
      </c>
      <c r="G16">
        <f>E16+F16</f>
        <v>-10.683774999999999</v>
      </c>
      <c r="J16" t="s">
        <v>44</v>
      </c>
      <c r="K16">
        <f>C3*K13+D3*K14+E3*K15+F3</f>
        <v>5.3560846442500001</v>
      </c>
    </row>
    <row r="17" spans="2:10" x14ac:dyDescent="0.25">
      <c r="E17">
        <f>-(E16/E16)</f>
        <v>-1</v>
      </c>
      <c r="F17">
        <f>-(F16/E16)</f>
        <v>3.3059046344608767</v>
      </c>
      <c r="G17">
        <f>-(G16/E16)</f>
        <v>2.3059046344608767</v>
      </c>
    </row>
    <row r="19" spans="2:10" x14ac:dyDescent="0.25">
      <c r="G19" t="s">
        <v>39</v>
      </c>
      <c r="H19">
        <f>E8-((E2*D2)/B2)</f>
        <v>2.0240000000000005</v>
      </c>
      <c r="I19" t="s">
        <v>42</v>
      </c>
      <c r="J19">
        <f>H20-((H19*E11)/D11)</f>
        <v>4.6332250000000013</v>
      </c>
    </row>
    <row r="20" spans="2:10" x14ac:dyDescent="0.25">
      <c r="G20" t="s">
        <v>40</v>
      </c>
      <c r="H20">
        <f>E13-((E2*E2)/B2)</f>
        <v>4.6246230000000024</v>
      </c>
      <c r="I20" t="s">
        <v>43</v>
      </c>
      <c r="J20">
        <f>H21-((H19*F11)/D11)</f>
        <v>-15.317</v>
      </c>
    </row>
    <row r="21" spans="2:10" x14ac:dyDescent="0.25">
      <c r="B21">
        <f>-((E2*E2)/B2)</f>
        <v>-4.3848359999999991</v>
      </c>
      <c r="D21">
        <f>-((E2*G2)/B2)</f>
        <v>-10.666836</v>
      </c>
      <c r="G21" t="s">
        <v>41</v>
      </c>
      <c r="H21">
        <f>F13-((E2*F2)/B2)</f>
        <v>-18.859000000000002</v>
      </c>
    </row>
    <row r="22" spans="2:10" x14ac:dyDescent="0.25">
      <c r="B22">
        <f>-((E6*E6)/C6)</f>
        <v>-4.1310562499999994</v>
      </c>
      <c r="C22">
        <f>-((F6*F6)/D6)</f>
        <v>-8</v>
      </c>
      <c r="D22">
        <f>-((E6*G6)/C6)</f>
        <v>-14.293556249999998</v>
      </c>
    </row>
    <row r="23" spans="2:10" x14ac:dyDescent="0.25">
      <c r="B23">
        <f>-((E11*E11)/D11)</f>
        <v>-3.6124999999993932E-5</v>
      </c>
      <c r="D23">
        <f>-((E11*E11)/D11)</f>
        <v>-3.6124999999993932E-5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gauss</vt:lpstr>
      <vt:lpstr>tabel co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L4NC3R</dc:creator>
  <cp:lastModifiedBy>L4NC3R</cp:lastModifiedBy>
  <dcterms:created xsi:type="dcterms:W3CDTF">2015-04-01T11:26:05Z</dcterms:created>
  <dcterms:modified xsi:type="dcterms:W3CDTF">2015-04-23T10:43:57Z</dcterms:modified>
</cp:coreProperties>
</file>